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omaranwar/Desktop/"/>
    </mc:Choice>
  </mc:AlternateContent>
  <xr:revisionPtr revIDLastSave="0" documentId="13_ncr:1_{87CF0B08-80B6-9B48-8648-78AF480A4639}" xr6:coauthVersionLast="47" xr6:coauthVersionMax="47" xr10:uidLastSave="{00000000-0000-0000-0000-000000000000}"/>
  <bookViews>
    <workbookView xWindow="0" yWindow="660" windowWidth="30240" windowHeight="18980" activeTab="2" xr2:uid="{00000000-000D-0000-FFFF-FFFF00000000}"/>
  </bookViews>
  <sheets>
    <sheet name="Assessment Overview" sheetId="1" r:id="rId1"/>
    <sheet name="Evidence Log" sheetId="2" r:id="rId2"/>
    <sheet name="Capability Scoring" sheetId="3" r:id="rId3"/>
    <sheet name="Alignment Notes" sheetId="4" r:id="rId4"/>
    <sheet name="Outcomes Summary" sheetId="5" r:id="rId5"/>
    <sheet name="Low Score Focus" sheetId="6" r:id="rId6"/>
    <sheet name="Instruction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I10" i="3" s="1"/>
  <c r="G9" i="3"/>
  <c r="I9" i="3" s="1"/>
  <c r="G8" i="3"/>
  <c r="I8" i="3" s="1"/>
  <c r="G7" i="3"/>
  <c r="I7" i="3" s="1"/>
  <c r="G6" i="3"/>
  <c r="I6" i="3" s="1"/>
  <c r="G5" i="3"/>
  <c r="I5" i="3" s="1"/>
  <c r="G4" i="3"/>
  <c r="I4" i="3" s="1"/>
  <c r="G3" i="3"/>
  <c r="I3" i="3" s="1"/>
  <c r="F5" i="1" l="1"/>
  <c r="D5" i="1"/>
</calcChain>
</file>

<file path=xl/sharedStrings.xml><?xml version="1.0" encoding="utf-8"?>
<sst xmlns="http://schemas.openxmlformats.org/spreadsheetml/2006/main" count="220" uniqueCount="180">
  <si>
    <t>FinOps Assessment – Stage 2: Measure &amp; Outcomes</t>
  </si>
  <si>
    <t>Assessment name</t>
  </si>
  <si>
    <t>Customer Platform FinOps Assessment - Q2</t>
  </si>
  <si>
    <t>Headline Results</t>
  </si>
  <si>
    <t>Target group</t>
  </si>
  <si>
    <t>Product Team Alpha (Customer Platform)</t>
  </si>
  <si>
    <t>Average maturity %</t>
  </si>
  <si>
    <t>Lowest scoring capability</t>
  </si>
  <si>
    <t>Target scope</t>
  </si>
  <si>
    <t>Allocation; Reporting &amp; Analytics; Tagging/Metadata Hygiene; Rate Optimization; Workload Optimization; Forecasting; Budgeting; Education &amp; Enablement</t>
  </si>
  <si>
    <t>Assessment date</t>
  </si>
  <si>
    <t>2026-04-07</t>
  </si>
  <si>
    <t>Lead assessor</t>
  </si>
  <si>
    <t>FinOps Lead</t>
  </si>
  <si>
    <t>Top priorities</t>
  </si>
  <si>
    <t>Stakeholders / SMEs</t>
  </si>
  <si>
    <t>Platform Eng Lead; SRE Manager; Finance Analyst; Product Owner</t>
  </si>
  <si>
    <t>1</t>
  </si>
  <si>
    <t>Tagging/Metadata Hygiene</t>
  </si>
  <si>
    <t>Very low score and high business impact</t>
  </si>
  <si>
    <t>Platform Eng</t>
  </si>
  <si>
    <t>Scoring scale</t>
  </si>
  <si>
    <t>1 to 5 across 5 lenses (Knowledge, Process, Metrics, Adoption, Automation)</t>
  </si>
  <si>
    <t>2</t>
  </si>
  <si>
    <t>Allocation</t>
  </si>
  <si>
    <t>Weak cost ownership and shared cost attribution</t>
  </si>
  <si>
    <t>FinOps + Eng</t>
  </si>
  <si>
    <t>3</t>
  </si>
  <si>
    <t>Reporting &amp; Analytics</t>
  </si>
  <si>
    <t>Reporting exists but is late and not actionable</t>
  </si>
  <si>
    <t>FinOps</t>
  </si>
  <si>
    <t>Quick guide: This sheet is the front page of the assessment. It shows who was assessed, what was assessed, the scoring approach, the average maturity result, and the most important priorities that came out of the assessment.</t>
  </si>
  <si>
    <t>FinOps Assessment – Evidence Log</t>
  </si>
  <si>
    <t>Capability</t>
  </si>
  <si>
    <t>SME / Stakeholder</t>
  </si>
  <si>
    <t>Discovery Question</t>
  </si>
  <si>
    <t>Response / Discussion Notes</t>
  </si>
  <si>
    <t>Evidence Provided</t>
  </si>
  <si>
    <t>Evidence Type</t>
  </si>
  <si>
    <t>Confidence</t>
  </si>
  <si>
    <t>Comments</t>
  </si>
  <si>
    <t>Platform Eng Lead</t>
  </si>
  <si>
    <t>How are shared costs allocated today?</t>
  </si>
  <si>
    <t>Mostly manual allocation using tags, but shared services are inconsistent.</t>
  </si>
  <si>
    <t>Tag policy draft; cost report sample</t>
  </si>
  <si>
    <t>Document / Report</t>
  </si>
  <si>
    <t>Medium</t>
  </si>
  <si>
    <t>Need stronger tagging consistency.</t>
  </si>
  <si>
    <t>Finance Analyst</t>
  </si>
  <si>
    <t>How often are cost reports shared with owners?</t>
  </si>
  <si>
    <t>Monthly reports exist, but not all teams review them on time.</t>
  </si>
  <si>
    <t>Monthly finance pack</t>
  </si>
  <si>
    <t>Report</t>
  </si>
  <si>
    <t>High</t>
  </si>
  <si>
    <t>Needs more real-time visibility.</t>
  </si>
  <si>
    <t>Are required tags enforced today?</t>
  </si>
  <si>
    <t>No hard enforcement in CI. Teams apply tags differently.</t>
  </si>
  <si>
    <t>Terraform module examples</t>
  </si>
  <si>
    <t>Code / Process</t>
  </si>
  <si>
    <t>Big source of poor visibility.</t>
  </si>
  <si>
    <t>Forecasting</t>
  </si>
  <si>
    <t>How is cloud forecasting done today?</t>
  </si>
  <si>
    <t>Forecast is reactive and based mostly on previous spend trends.</t>
  </si>
  <si>
    <t>Forecast workbook</t>
  </si>
  <si>
    <t>Workbook</t>
  </si>
  <si>
    <t>No regular variance review meeting.</t>
  </si>
  <si>
    <t>Education &amp; Enablement</t>
  </si>
  <si>
    <t>Product Owner</t>
  </si>
  <si>
    <t>Do engineers understand what FinOps actions they can take?</t>
  </si>
  <si>
    <t>Awareness is mixed. Some understand optimization basics, others do not.</t>
  </si>
  <si>
    <t>Workshop notes</t>
  </si>
  <si>
    <t>Meeting Notes</t>
  </si>
  <si>
    <t>Low</t>
  </si>
  <si>
    <t>Need simple playbooks.</t>
  </si>
  <si>
    <t>Quick guide: Use this sheet to record the evidence gathered during interviews and discussions. This helps explain why a capability received a certain score and makes the assessment more trustworthy.</t>
  </si>
  <si>
    <t>FinOps Assessment – Capability Scoring</t>
  </si>
  <si>
    <t>Knowledge</t>
  </si>
  <si>
    <t>Process</t>
  </si>
  <si>
    <t>Metrics</t>
  </si>
  <si>
    <t>Adoption</t>
  </si>
  <si>
    <t>Automation</t>
  </si>
  <si>
    <t>Weighted score</t>
  </si>
  <si>
    <t>Max possible</t>
  </si>
  <si>
    <t>Maturity %</t>
  </si>
  <si>
    <t>Notes</t>
  </si>
  <si>
    <t>Weak shared cost attribution; ownership unclear.</t>
  </si>
  <si>
    <t>Reports exist but are late and not proactive.</t>
  </si>
  <si>
    <t>Largest weakness; inconsistent and missing tags.</t>
  </si>
  <si>
    <t>Rate Optimization</t>
  </si>
  <si>
    <t>Some review exists but not a regular cadence.</t>
  </si>
  <si>
    <t>Workload Optimization</t>
  </si>
  <si>
    <t>Optimization is mostly ad-hoc.</t>
  </si>
  <si>
    <t>Forecasting is reactive and lacks review discipline.</t>
  </si>
  <si>
    <t>Budgeting</t>
  </si>
  <si>
    <t>Budgets exist but are not tied tightly to owners.</t>
  </si>
  <si>
    <t>Knowledge is mixed across teams.</t>
  </si>
  <si>
    <t>Weights</t>
  </si>
  <si>
    <t>Quick guide: This is the main measurement sheet. Each capability is scored across 5 lenses. Weighted score uses the weights at the bottom, and Maturity % shows the result as a percentage of the maximum possible score.</t>
  </si>
  <si>
    <t>FinOps Assessment – Stakeholder Alignment Notes</t>
  </si>
  <si>
    <t>Area of disagreement</t>
  </si>
  <si>
    <t>Stakeholders involved</t>
  </si>
  <si>
    <t>Summary of views</t>
  </si>
  <si>
    <t>Agreed final position</t>
  </si>
  <si>
    <t>Follow-up needed</t>
  </si>
  <si>
    <t>How much ownership exists today?</t>
  </si>
  <si>
    <t>Finance Analyst / Platform Eng Lead</t>
  </si>
  <si>
    <t>Finance felt ownership existed at a high level; engineering said service-level ownership is weak.</t>
  </si>
  <si>
    <t>Score remains low because ownership is not operationally strong enough.</t>
  </si>
  <si>
    <t>Clarify owner model by service.</t>
  </si>
  <si>
    <t>Is forecasting already mature enough?</t>
  </si>
  <si>
    <t>Finance Analyst / Product Owner</t>
  </si>
  <si>
    <t>Finance believed forecasting is acceptable; product felt it is too reactive.</t>
  </si>
  <si>
    <t>Score kept low because there is no regular driver review.</t>
  </si>
  <si>
    <t>Introduce monthly forecast review meeting.</t>
  </si>
  <si>
    <t>Quick guide: Use this sheet when stakeholders disagree. Disagreement is useful because it shows where understanding is inconsistent. Record the different views, agree a final position, and capture any follow-up needed.</t>
  </si>
  <si>
    <t>FinOps Assessment – Outcomes Summary</t>
  </si>
  <si>
    <t>Strengths</t>
  </si>
  <si>
    <t>Weaknesses</t>
  </si>
  <si>
    <t>Business impact</t>
  </si>
  <si>
    <t>Recommended action</t>
  </si>
  <si>
    <t>Priority</t>
  </si>
  <si>
    <t>Owner</t>
  </si>
  <si>
    <t>Basic cost views exist.</t>
  </si>
  <si>
    <t>Shared cost attribution is unreliable.</t>
  </si>
  <si>
    <t>Weak chargeback/showback and ownership clarity.</t>
  </si>
  <si>
    <t>Define and enforce a clearer allocation model.</t>
  </si>
  <si>
    <t>Monthly reporting exists.</t>
  </si>
  <si>
    <t>Reports are not timely or actionable enough.</t>
  </si>
  <si>
    <t>Decisions are made too late.</t>
  </si>
  <si>
    <t>Introduce weekly reporting with owners and commentary.</t>
  </si>
  <si>
    <t>Some tags are used.</t>
  </si>
  <si>
    <t>No enforced standard; missing and inconsistent tags.</t>
  </si>
  <si>
    <t>Poor visibility across spend and ownership.</t>
  </si>
  <si>
    <t>Create mandatory tagging standard and CI checks.</t>
  </si>
  <si>
    <t>Basic forecast approach exists.</t>
  </si>
  <si>
    <t>No regular variance review or clear drivers.</t>
  </si>
  <si>
    <t>Harder to predict spend accurately.</t>
  </si>
  <si>
    <t>Set a monthly forecasting and variance cadence.</t>
  </si>
  <si>
    <t>Finance + FinOps</t>
  </si>
  <si>
    <t>Some teams understand FinOps basics.</t>
  </si>
  <si>
    <t>Knowledge is uneven.</t>
  </si>
  <si>
    <t>Optimization opportunities are missed.</t>
  </si>
  <si>
    <t>Run practical FinOps enablement sessions.</t>
  </si>
  <si>
    <t>Quick guide: This sheet turns the scores into clear findings. It explains strengths, weaknesses, business impact, recommended action, priority, and ownership.</t>
  </si>
  <si>
    <t>FinOps Assessment – Low Score Focus Areas</t>
  </si>
  <si>
    <t>Score %</t>
  </si>
  <si>
    <t>Why score is low</t>
  </si>
  <si>
    <t>Risk / issue created</t>
  </si>
  <si>
    <t>Recommended improvement</t>
  </si>
  <si>
    <t>Target date</t>
  </si>
  <si>
    <t>Tags are inconsistent and not enforced.</t>
  </si>
  <si>
    <t>Cost ownership and visibility remain weak.</t>
  </si>
  <si>
    <t>Add mandatory tags and CI enforcement.</t>
  </si>
  <si>
    <t>2026-05-05</t>
  </si>
  <si>
    <t>Forecasting is reactive and not reviewed properly.</t>
  </si>
  <si>
    <t>Unexpected cost variance and weak planning.</t>
  </si>
  <si>
    <t>Introduce monthly forecast + variance review.</t>
  </si>
  <si>
    <t>2026-05-12</t>
  </si>
  <si>
    <t>Shared services are not attributed reliably.</t>
  </si>
  <si>
    <t>Teams cannot fully own spend.</t>
  </si>
  <si>
    <t>Define service owner model and showback structure.</t>
  </si>
  <si>
    <t>2026-04-28</t>
  </si>
  <si>
    <t>Quick guide: This sheet highlights the weakest areas of the assessment so it is easier to focus improvement effort where it matters most.</t>
  </si>
  <si>
    <t>FinOps Assessment – Stage 2: Instructions</t>
  </si>
  <si>
    <t>How to use this workbook</t>
  </si>
  <si>
    <t>This workbook is used to measure a FinOps assessment and record the outcomes. It helps you gather evidence, score capabilities, record disagreement, and turn results into practical actions.</t>
  </si>
  <si>
    <t>Sheet 1 - Assessment Overview</t>
  </si>
  <si>
    <t>Use this as the front page. It shows the scope of the assessment, who was involved, the scoring model, headline results, and top priorities.</t>
  </si>
  <si>
    <t>Sheet 2 - Evidence Log</t>
  </si>
  <si>
    <t>Use this sheet to record discussion notes, discovery questions, evidence, and confidence levels. This explains why a capability was scored the way it was.</t>
  </si>
  <si>
    <t>Sheet 3 - Capability Scoring</t>
  </si>
  <si>
    <t>This is the main scoring sheet. Each capability is scored across 5 lenses: Knowledge, Process, Metrics, Adoption, and Automation. Weighted score and Maturity % show the outcome.</t>
  </si>
  <si>
    <t>Sheet 4 - Alignment Notes</t>
  </si>
  <si>
    <t>Use this sheet when stakeholders disagree. Record the different views, agree a final position, and note any follow-up.</t>
  </si>
  <si>
    <t>Sheet 5 - Outcomes Summary</t>
  </si>
  <si>
    <t>This sheet turns the scores into practical findings. It shows strengths, weaknesses, business impact, actions, priority, and owners.</t>
  </si>
  <si>
    <t>Sheet 6 - Low Score Focus</t>
  </si>
  <si>
    <t>This sheet highlights the weakest areas so it is easier to focus effort on the biggest gaps first.</t>
  </si>
  <si>
    <t>Simple tips</t>
  </si>
  <si>
    <t>Keep the assessment practical:
- gather real evidence
- be fair and consistent when scoring
- record disagreement clearly
- turn every major gap into an action with an owner
- use the same scope next time so results can be compared.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</si>
</sst>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font>
      <sz val="11"/>
      <name val="Carlito"/>
    </font>
    <font>
      <b/>
      <sz val="11"/>
      <name val="Carlito"/>
    </font>
    <font>
      <b/>
      <sz val="16"/>
      <name val="Carlito"/>
    </font>
    <font>
      <b/>
      <sz val="13"/>
      <name val="Carlito"/>
    </font>
    <font>
      <b/>
      <sz val="18"/>
      <name val="Carlito"/>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vertical="top" wrapText="1"/>
    </xf>
    <xf numFmtId="9" fontId="1" fillId="0" borderId="0" xfId="0" applyNumberFormat="1" applyFont="1"/>
    <xf numFmtId="0" fontId="0" fillId="0" borderId="0" xfId="0" applyAlignment="1">
      <alignment horizontal="center"/>
    </xf>
    <xf numFmtId="9" fontId="0" fillId="0" borderId="0" xfId="0" applyNumberFormat="1" applyAlignment="1">
      <alignment horizontal="center"/>
    </xf>
    <xf numFmtId="164" fontId="0" fillId="0" borderId="0" xfId="0" applyNumberFormat="1"/>
    <xf numFmtId="0" fontId="3" fillId="0" borderId="0" xfId="0" applyFont="1"/>
    <xf numFmtId="0" fontId="0" fillId="0" borderId="0" xfId="0"/>
    <xf numFmtId="0" fontId="1" fillId="0" borderId="0" xfId="0" applyFont="1" applyAlignment="1">
      <alignment horizontal="center"/>
    </xf>
    <xf numFmtId="0" fontId="1" fillId="0" borderId="0" xfId="0" applyFont="1" applyAlignment="1">
      <alignment horizontal="center" vertical="center"/>
    </xf>
    <xf numFmtId="9" fontId="2" fillId="0" borderId="0" xfId="0" applyNumberFormat="1" applyFont="1" applyAlignment="1">
      <alignment horizontal="center"/>
    </xf>
    <xf numFmtId="0" fontId="0" fillId="0" borderId="0" xfId="0" applyAlignment="1">
      <alignment vertical="top" wrapText="1"/>
    </xf>
    <xf numFmtId="0" fontId="4" fillId="0" borderId="0" xfId="0" applyFont="1" applyAlignment="1">
      <alignment horizontal="center" vertical="center" wrapText="1"/>
    </xf>
    <xf numFmtId="0" fontId="0" fillId="0" borderId="0" xfId="0" applyFont="1"/>
    <xf numFmtId="0" fontId="1" fillId="0" borderId="0" xfId="0" applyFont="1" applyAlignment="1">
      <alignment horizontal="center" vertical="center" wrapText="1"/>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workbookViewId="0">
      <selection activeCell="B19" sqref="B19"/>
    </sheetView>
  </sheetViews>
  <sheetFormatPr baseColWidth="10" defaultColWidth="8.83203125" defaultRowHeight="15"/>
  <cols>
    <col min="1" max="1" width="23.5" customWidth="1"/>
    <col min="2" max="2" width="50.6640625" customWidth="1"/>
    <col min="3" max="7" width="20.6640625" customWidth="1"/>
  </cols>
  <sheetData>
    <row r="1" spans="1:7">
      <c r="A1" s="14" t="s">
        <v>0</v>
      </c>
      <c r="B1" s="15"/>
      <c r="C1" s="15"/>
      <c r="D1" s="15"/>
      <c r="E1" s="15"/>
      <c r="F1" s="15"/>
      <c r="G1" s="15"/>
    </row>
    <row r="3" spans="1:7" ht="16">
      <c r="A3" s="2" t="s">
        <v>1</v>
      </c>
      <c r="B3" s="3" t="s">
        <v>2</v>
      </c>
      <c r="D3" s="10" t="s">
        <v>3</v>
      </c>
      <c r="E3" s="9"/>
      <c r="F3" s="9"/>
      <c r="G3" s="9"/>
    </row>
    <row r="4" spans="1:7" ht="16">
      <c r="A4" s="2" t="s">
        <v>4</v>
      </c>
      <c r="B4" s="3" t="s">
        <v>5</v>
      </c>
      <c r="D4" s="11" t="s">
        <v>6</v>
      </c>
      <c r="E4" s="11"/>
      <c r="F4" s="11" t="s">
        <v>7</v>
      </c>
      <c r="G4" s="11"/>
    </row>
    <row r="5" spans="1:7" ht="48">
      <c r="A5" s="2" t="s">
        <v>8</v>
      </c>
      <c r="B5" s="3" t="s">
        <v>9</v>
      </c>
      <c r="D5" s="12">
        <f>AVERAGE('Capability Scoring'!I3:I10)</f>
        <v>0.30249999999999999</v>
      </c>
      <c r="E5" s="9"/>
      <c r="F5" s="10" t="str">
        <f>INDEX('Capability Scoring'!A3:A10,MATCH(MIN('Capability Scoring'!I3:I10),'Capability Scoring'!I3:I10,0))</f>
        <v>Tagging/Metadata Hygiene</v>
      </c>
      <c r="G5" s="9"/>
    </row>
    <row r="6" spans="1:7" ht="16">
      <c r="A6" s="2" t="s">
        <v>10</v>
      </c>
      <c r="B6" s="3" t="s">
        <v>11</v>
      </c>
    </row>
    <row r="7" spans="1:7" ht="16">
      <c r="A7" s="2" t="s">
        <v>12</v>
      </c>
      <c r="B7" s="3" t="s">
        <v>13</v>
      </c>
      <c r="D7" s="10" t="s">
        <v>14</v>
      </c>
      <c r="E7" s="9"/>
      <c r="F7" s="9"/>
      <c r="G7" s="9"/>
    </row>
    <row r="8" spans="1:7" ht="32">
      <c r="A8" s="2" t="s">
        <v>15</v>
      </c>
      <c r="B8" s="3" t="s">
        <v>16</v>
      </c>
      <c r="D8" s="16" t="s">
        <v>17</v>
      </c>
      <c r="E8" s="16" t="s">
        <v>18</v>
      </c>
      <c r="F8" s="16" t="s">
        <v>19</v>
      </c>
      <c r="G8" s="16" t="s">
        <v>20</v>
      </c>
    </row>
    <row r="9" spans="1:7" ht="32">
      <c r="A9" s="2" t="s">
        <v>21</v>
      </c>
      <c r="B9" s="3" t="s">
        <v>22</v>
      </c>
      <c r="D9" t="s">
        <v>23</v>
      </c>
      <c r="E9" t="s">
        <v>24</v>
      </c>
      <c r="F9" t="s">
        <v>25</v>
      </c>
      <c r="G9" t="s">
        <v>26</v>
      </c>
    </row>
    <row r="10" spans="1:7">
      <c r="D10" t="s">
        <v>27</v>
      </c>
      <c r="E10" t="s">
        <v>28</v>
      </c>
      <c r="F10" t="s">
        <v>29</v>
      </c>
      <c r="G10" t="s">
        <v>30</v>
      </c>
    </row>
    <row r="11" spans="1:7">
      <c r="E11" s="17"/>
      <c r="F11" s="17"/>
      <c r="G11" s="17"/>
    </row>
    <row r="12" spans="1:7">
      <c r="A12" s="13" t="s">
        <v>31</v>
      </c>
      <c r="B12" s="9"/>
      <c r="C12" s="9"/>
      <c r="D12" s="9"/>
      <c r="E12" s="9"/>
      <c r="F12" s="9"/>
      <c r="G12" s="9"/>
    </row>
    <row r="13" spans="1:7">
      <c r="A13" s="9"/>
      <c r="B13" s="9"/>
      <c r="C13" s="9"/>
      <c r="D13" s="9"/>
      <c r="E13" s="9"/>
      <c r="F13" s="9"/>
      <c r="G13" s="9"/>
    </row>
    <row r="14" spans="1:7">
      <c r="A14" s="9"/>
      <c r="B14" s="9"/>
      <c r="C14" s="9"/>
      <c r="D14" s="9"/>
      <c r="E14" s="9"/>
      <c r="F14" s="9"/>
      <c r="G14" s="9"/>
    </row>
  </sheetData>
  <mergeCells count="8">
    <mergeCell ref="D7:G7"/>
    <mergeCell ref="A12:G14"/>
    <mergeCell ref="A1:G1"/>
    <mergeCell ref="D3:G3"/>
    <mergeCell ref="D4:E4"/>
    <mergeCell ref="F4:G4"/>
    <mergeCell ref="D5:E5"/>
    <mergeCell ref="F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selection activeCell="G6" sqref="G6"/>
    </sheetView>
  </sheetViews>
  <sheetFormatPr baseColWidth="10" defaultColWidth="8.83203125" defaultRowHeight="15"/>
  <cols>
    <col min="1" max="1" width="32.1640625" customWidth="1"/>
    <col min="2" max="2" width="25" customWidth="1"/>
    <col min="3" max="3" width="45" customWidth="1"/>
    <col min="4" max="4" width="50.6640625" customWidth="1"/>
    <col min="5" max="5" width="30.6640625" customWidth="1"/>
    <col min="6" max="6" width="19.33203125" customWidth="1"/>
    <col min="7" max="7" width="15" customWidth="1"/>
    <col min="8" max="8" width="33.5" customWidth="1"/>
  </cols>
  <sheetData>
    <row r="1" spans="1:8">
      <c r="A1" s="14" t="s">
        <v>32</v>
      </c>
      <c r="B1" s="15"/>
      <c r="C1" s="15"/>
      <c r="D1" s="15"/>
      <c r="E1" s="15"/>
      <c r="F1" s="15"/>
      <c r="G1" s="15"/>
      <c r="H1" s="15"/>
    </row>
    <row r="2" spans="1:8" ht="16">
      <c r="A2" s="16" t="s">
        <v>33</v>
      </c>
      <c r="B2" s="16" t="s">
        <v>34</v>
      </c>
      <c r="C2" s="16" t="s">
        <v>35</v>
      </c>
      <c r="D2" s="16" t="s">
        <v>36</v>
      </c>
      <c r="E2" s="16" t="s">
        <v>37</v>
      </c>
      <c r="F2" s="16" t="s">
        <v>38</v>
      </c>
      <c r="G2" s="16" t="s">
        <v>39</v>
      </c>
      <c r="H2" s="16" t="s">
        <v>40</v>
      </c>
    </row>
    <row r="3" spans="1:8" ht="32">
      <c r="A3" s="3" t="s">
        <v>24</v>
      </c>
      <c r="B3" s="3" t="s">
        <v>41</v>
      </c>
      <c r="C3" s="3" t="s">
        <v>42</v>
      </c>
      <c r="D3" s="3" t="s">
        <v>43</v>
      </c>
      <c r="E3" s="3" t="s">
        <v>44</v>
      </c>
      <c r="F3" s="3" t="s">
        <v>45</v>
      </c>
      <c r="G3" s="3" t="s">
        <v>46</v>
      </c>
      <c r="H3" s="3" t="s">
        <v>47</v>
      </c>
    </row>
    <row r="4" spans="1:8" ht="16">
      <c r="A4" s="3" t="s">
        <v>28</v>
      </c>
      <c r="B4" s="3" t="s">
        <v>48</v>
      </c>
      <c r="C4" s="3" t="s">
        <v>49</v>
      </c>
      <c r="D4" s="3" t="s">
        <v>50</v>
      </c>
      <c r="E4" s="3" t="s">
        <v>51</v>
      </c>
      <c r="F4" s="3" t="s">
        <v>52</v>
      </c>
      <c r="G4" s="3" t="s">
        <v>53</v>
      </c>
      <c r="H4" s="3" t="s">
        <v>54</v>
      </c>
    </row>
    <row r="5" spans="1:8" ht="16">
      <c r="A5" s="3" t="s">
        <v>18</v>
      </c>
      <c r="B5" s="3" t="s">
        <v>41</v>
      </c>
      <c r="C5" s="3" t="s">
        <v>55</v>
      </c>
      <c r="D5" s="3" t="s">
        <v>56</v>
      </c>
      <c r="E5" s="3" t="s">
        <v>57</v>
      </c>
      <c r="F5" s="3" t="s">
        <v>58</v>
      </c>
      <c r="G5" s="3" t="s">
        <v>53</v>
      </c>
      <c r="H5" s="3" t="s">
        <v>59</v>
      </c>
    </row>
    <row r="6" spans="1:8" ht="32">
      <c r="A6" s="3" t="s">
        <v>60</v>
      </c>
      <c r="B6" s="3" t="s">
        <v>48</v>
      </c>
      <c r="C6" s="3" t="s">
        <v>61</v>
      </c>
      <c r="D6" s="3" t="s">
        <v>62</v>
      </c>
      <c r="E6" s="3" t="s">
        <v>63</v>
      </c>
      <c r="F6" s="3" t="s">
        <v>64</v>
      </c>
      <c r="G6" s="3" t="s">
        <v>46</v>
      </c>
      <c r="H6" s="3" t="s">
        <v>65</v>
      </c>
    </row>
    <row r="7" spans="1:8" ht="32">
      <c r="A7" s="3" t="s">
        <v>66</v>
      </c>
      <c r="B7" s="3" t="s">
        <v>67</v>
      </c>
      <c r="C7" s="3" t="s">
        <v>68</v>
      </c>
      <c r="D7" s="3" t="s">
        <v>69</v>
      </c>
      <c r="E7" s="3" t="s">
        <v>70</v>
      </c>
      <c r="F7" s="3" t="s">
        <v>71</v>
      </c>
      <c r="G7" s="3" t="s">
        <v>72</v>
      </c>
      <c r="H7" s="3" t="s">
        <v>73</v>
      </c>
    </row>
    <row r="9" spans="1:8">
      <c r="A9" s="13" t="s">
        <v>74</v>
      </c>
      <c r="B9" s="9"/>
      <c r="C9" s="9"/>
      <c r="D9" s="9"/>
      <c r="E9" s="9"/>
      <c r="F9" s="9"/>
      <c r="G9" s="9"/>
      <c r="H9" s="9"/>
    </row>
    <row r="10" spans="1:8">
      <c r="A10" s="9"/>
      <c r="B10" s="9"/>
      <c r="C10" s="9"/>
      <c r="D10" s="9"/>
      <c r="E10" s="9"/>
      <c r="F10" s="9"/>
      <c r="G10" s="9"/>
      <c r="H10" s="9"/>
    </row>
    <row r="11" spans="1:8">
      <c r="A11" s="9"/>
      <c r="B11" s="9"/>
      <c r="C11" s="9"/>
      <c r="D11" s="9"/>
      <c r="E11" s="9"/>
      <c r="F11" s="9"/>
      <c r="G11" s="9"/>
      <c r="H11" s="9"/>
    </row>
  </sheetData>
  <mergeCells count="2">
    <mergeCell ref="A1:H1"/>
    <mergeCell ref="A9:H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tabSelected="1" workbookViewId="0">
      <selection activeCell="H35" sqref="H35"/>
    </sheetView>
  </sheetViews>
  <sheetFormatPr baseColWidth="10" defaultColWidth="8.83203125" defaultRowHeight="15"/>
  <cols>
    <col min="1" max="1" width="32.1640625" customWidth="1"/>
    <col min="2" max="5" width="15" customWidth="1"/>
    <col min="6" max="6" width="16.5" customWidth="1"/>
    <col min="7" max="8" width="17.83203125" customWidth="1"/>
    <col min="9" max="9" width="16.5" customWidth="1"/>
    <col min="10" max="10" width="36.5" customWidth="1"/>
  </cols>
  <sheetData>
    <row r="1" spans="1:10">
      <c r="A1" s="14" t="s">
        <v>75</v>
      </c>
      <c r="B1" s="15"/>
      <c r="C1" s="15"/>
      <c r="D1" s="15"/>
      <c r="E1" s="15"/>
      <c r="F1" s="15"/>
      <c r="G1" s="15"/>
      <c r="H1" s="15"/>
      <c r="I1" s="15"/>
      <c r="J1" s="15"/>
    </row>
    <row r="2" spans="1:10" ht="16">
      <c r="A2" s="16" t="s">
        <v>33</v>
      </c>
      <c r="B2" s="16" t="s">
        <v>76</v>
      </c>
      <c r="C2" s="16" t="s">
        <v>77</v>
      </c>
      <c r="D2" s="16" t="s">
        <v>78</v>
      </c>
      <c r="E2" s="16" t="s">
        <v>79</v>
      </c>
      <c r="F2" s="16" t="s">
        <v>80</v>
      </c>
      <c r="G2" s="16" t="s">
        <v>81</v>
      </c>
      <c r="H2" s="16" t="s">
        <v>82</v>
      </c>
      <c r="I2" s="16" t="s">
        <v>83</v>
      </c>
      <c r="J2" s="16" t="s">
        <v>84</v>
      </c>
    </row>
    <row r="3" spans="1:10" ht="32">
      <c r="A3" t="s">
        <v>24</v>
      </c>
      <c r="B3" s="5">
        <v>2</v>
      </c>
      <c r="C3" s="5">
        <v>2</v>
      </c>
      <c r="D3" s="5">
        <v>2</v>
      </c>
      <c r="E3" s="5">
        <v>1</v>
      </c>
      <c r="F3" s="5">
        <v>1</v>
      </c>
      <c r="G3" s="5">
        <f t="shared" ref="G3:G10" si="0">SUMPRODUCT(B3:F3,$B$13:$F$13)</f>
        <v>1.8000000000000003</v>
      </c>
      <c r="H3" s="5">
        <v>5</v>
      </c>
      <c r="I3" s="6">
        <f t="shared" ref="I3:I10" si="1">G3/H3</f>
        <v>0.36000000000000004</v>
      </c>
      <c r="J3" s="3" t="s">
        <v>85</v>
      </c>
    </row>
    <row r="4" spans="1:10" ht="32">
      <c r="A4" t="s">
        <v>28</v>
      </c>
      <c r="B4" s="5">
        <v>2</v>
      </c>
      <c r="C4" s="5">
        <v>2</v>
      </c>
      <c r="D4" s="5">
        <v>2</v>
      </c>
      <c r="E4" s="5">
        <v>1</v>
      </c>
      <c r="F4" s="5">
        <v>1</v>
      </c>
      <c r="G4" s="5">
        <f t="shared" si="0"/>
        <v>1.8000000000000003</v>
      </c>
      <c r="H4" s="5">
        <v>5</v>
      </c>
      <c r="I4" s="6">
        <f t="shared" si="1"/>
        <v>0.36000000000000004</v>
      </c>
      <c r="J4" s="3" t="s">
        <v>86</v>
      </c>
    </row>
    <row r="5" spans="1:10" ht="32">
      <c r="A5" t="s">
        <v>18</v>
      </c>
      <c r="B5" s="5">
        <v>1</v>
      </c>
      <c r="C5" s="5">
        <v>1</v>
      </c>
      <c r="D5" s="5">
        <v>1</v>
      </c>
      <c r="E5" s="5">
        <v>1</v>
      </c>
      <c r="F5" s="5">
        <v>1</v>
      </c>
      <c r="G5" s="5">
        <f t="shared" si="0"/>
        <v>1</v>
      </c>
      <c r="H5" s="5">
        <v>5</v>
      </c>
      <c r="I5" s="6">
        <f t="shared" si="1"/>
        <v>0.2</v>
      </c>
      <c r="J5" s="3" t="s">
        <v>87</v>
      </c>
    </row>
    <row r="6" spans="1:10" ht="32">
      <c r="A6" t="s">
        <v>88</v>
      </c>
      <c r="B6" s="5">
        <v>2</v>
      </c>
      <c r="C6" s="5">
        <v>2</v>
      </c>
      <c r="D6" s="5">
        <v>1</v>
      </c>
      <c r="E6" s="5">
        <v>1</v>
      </c>
      <c r="F6" s="5">
        <v>1</v>
      </c>
      <c r="G6" s="5">
        <f t="shared" si="0"/>
        <v>1.6</v>
      </c>
      <c r="H6" s="5">
        <v>5</v>
      </c>
      <c r="I6" s="6">
        <f t="shared" si="1"/>
        <v>0.32</v>
      </c>
      <c r="J6" s="3" t="s">
        <v>89</v>
      </c>
    </row>
    <row r="7" spans="1:10" ht="16">
      <c r="A7" t="s">
        <v>90</v>
      </c>
      <c r="B7" s="5">
        <v>2</v>
      </c>
      <c r="C7" s="5">
        <v>2</v>
      </c>
      <c r="D7" s="5">
        <v>1</v>
      </c>
      <c r="E7" s="5">
        <v>1</v>
      </c>
      <c r="F7" s="5">
        <v>1</v>
      </c>
      <c r="G7" s="5">
        <f t="shared" si="0"/>
        <v>1.6</v>
      </c>
      <c r="H7" s="5">
        <v>5</v>
      </c>
      <c r="I7" s="6">
        <f t="shared" si="1"/>
        <v>0.32</v>
      </c>
      <c r="J7" s="3" t="s">
        <v>91</v>
      </c>
    </row>
    <row r="8" spans="1:10" ht="32">
      <c r="A8" t="s">
        <v>60</v>
      </c>
      <c r="B8" s="5">
        <v>1</v>
      </c>
      <c r="C8" s="5">
        <v>1</v>
      </c>
      <c r="D8" s="5">
        <v>1</v>
      </c>
      <c r="E8" s="5">
        <v>1</v>
      </c>
      <c r="F8" s="5">
        <v>1</v>
      </c>
      <c r="G8" s="5">
        <f t="shared" si="0"/>
        <v>1</v>
      </c>
      <c r="H8" s="5">
        <v>5</v>
      </c>
      <c r="I8" s="6">
        <f t="shared" si="1"/>
        <v>0.2</v>
      </c>
      <c r="J8" s="3" t="s">
        <v>92</v>
      </c>
    </row>
    <row r="9" spans="1:10" ht="32">
      <c r="A9" t="s">
        <v>93</v>
      </c>
      <c r="B9" s="5">
        <v>2</v>
      </c>
      <c r="C9" s="5">
        <v>2</v>
      </c>
      <c r="D9" s="5">
        <v>1</v>
      </c>
      <c r="E9" s="5">
        <v>1</v>
      </c>
      <c r="F9" s="5">
        <v>1</v>
      </c>
      <c r="G9" s="5">
        <f t="shared" si="0"/>
        <v>1.6</v>
      </c>
      <c r="H9" s="5">
        <v>5</v>
      </c>
      <c r="I9" s="6">
        <f t="shared" si="1"/>
        <v>0.32</v>
      </c>
      <c r="J9" s="3" t="s">
        <v>94</v>
      </c>
    </row>
    <row r="10" spans="1:10" ht="16">
      <c r="A10" t="s">
        <v>66</v>
      </c>
      <c r="B10" s="5">
        <v>2</v>
      </c>
      <c r="C10" s="5">
        <v>2</v>
      </c>
      <c r="D10" s="5">
        <v>1</v>
      </c>
      <c r="E10" s="5">
        <v>2</v>
      </c>
      <c r="F10" s="5">
        <v>1</v>
      </c>
      <c r="G10" s="5">
        <f t="shared" si="0"/>
        <v>1.7</v>
      </c>
      <c r="H10" s="5">
        <v>5</v>
      </c>
      <c r="I10" s="6">
        <f t="shared" si="1"/>
        <v>0.33999999999999997</v>
      </c>
      <c r="J10" s="3" t="s">
        <v>95</v>
      </c>
    </row>
    <row r="13" spans="1:10">
      <c r="A13" s="1" t="s">
        <v>96</v>
      </c>
      <c r="B13" s="4">
        <v>0.35</v>
      </c>
      <c r="C13" s="4">
        <v>0.25</v>
      </c>
      <c r="D13" s="4">
        <v>0.2</v>
      </c>
      <c r="E13" s="4">
        <v>0.1</v>
      </c>
      <c r="F13" s="4">
        <v>0.1</v>
      </c>
    </row>
    <row r="15" spans="1:10">
      <c r="A15" s="13" t="s">
        <v>97</v>
      </c>
      <c r="B15" s="9"/>
      <c r="C15" s="9"/>
      <c r="D15" s="9"/>
      <c r="E15" s="9"/>
      <c r="F15" s="9"/>
      <c r="G15" s="9"/>
      <c r="H15" s="9"/>
      <c r="I15" s="9"/>
      <c r="J15" s="9"/>
    </row>
    <row r="16" spans="1:10">
      <c r="A16" s="9"/>
      <c r="B16" s="9"/>
      <c r="C16" s="9"/>
      <c r="D16" s="9"/>
      <c r="E16" s="9"/>
      <c r="F16" s="9"/>
      <c r="G16" s="9"/>
      <c r="H16" s="9"/>
      <c r="I16" s="9"/>
      <c r="J16" s="9"/>
    </row>
    <row r="17" spans="1:10">
      <c r="A17" s="9"/>
      <c r="B17" s="9"/>
      <c r="C17" s="9"/>
      <c r="D17" s="9"/>
      <c r="E17" s="9"/>
      <c r="F17" s="9"/>
      <c r="G17" s="9"/>
      <c r="H17" s="9"/>
      <c r="I17" s="9"/>
      <c r="J17" s="9"/>
    </row>
  </sheetData>
  <mergeCells count="2">
    <mergeCell ref="A1:J1"/>
    <mergeCell ref="A15:J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selection activeCell="C21" sqref="C21"/>
    </sheetView>
  </sheetViews>
  <sheetFormatPr baseColWidth="10" defaultColWidth="8.83203125" defaultRowHeight="15"/>
  <cols>
    <col min="1" max="3" width="30.6640625" customWidth="1"/>
    <col min="4" max="4" width="45" customWidth="1"/>
    <col min="5" max="5" width="30.6640625" customWidth="1"/>
    <col min="6" max="6" width="33.5" customWidth="1"/>
  </cols>
  <sheetData>
    <row r="1" spans="1:6">
      <c r="A1" s="14" t="s">
        <v>98</v>
      </c>
      <c r="B1" s="15"/>
      <c r="C1" s="15"/>
      <c r="D1" s="15"/>
      <c r="E1" s="15"/>
      <c r="F1" s="15"/>
    </row>
    <row r="2" spans="1:6" ht="16">
      <c r="A2" s="16" t="s">
        <v>33</v>
      </c>
      <c r="B2" s="16" t="s">
        <v>99</v>
      </c>
      <c r="C2" s="16" t="s">
        <v>100</v>
      </c>
      <c r="D2" s="16" t="s">
        <v>101</v>
      </c>
      <c r="E2" s="16" t="s">
        <v>102</v>
      </c>
      <c r="F2" s="16" t="s">
        <v>103</v>
      </c>
    </row>
    <row r="3" spans="1:6" ht="48">
      <c r="A3" s="3" t="s">
        <v>24</v>
      </c>
      <c r="B3" s="3" t="s">
        <v>104</v>
      </c>
      <c r="C3" s="3" t="s">
        <v>105</v>
      </c>
      <c r="D3" s="3" t="s">
        <v>106</v>
      </c>
      <c r="E3" s="3" t="s">
        <v>107</v>
      </c>
      <c r="F3" s="3" t="s">
        <v>108</v>
      </c>
    </row>
    <row r="4" spans="1:6" ht="32">
      <c r="A4" s="3" t="s">
        <v>60</v>
      </c>
      <c r="B4" s="3" t="s">
        <v>109</v>
      </c>
      <c r="C4" s="3" t="s">
        <v>110</v>
      </c>
      <c r="D4" s="3" t="s">
        <v>111</v>
      </c>
      <c r="E4" s="3" t="s">
        <v>112</v>
      </c>
      <c r="F4" s="3" t="s">
        <v>113</v>
      </c>
    </row>
    <row r="6" spans="1:6">
      <c r="A6" s="13" t="s">
        <v>114</v>
      </c>
      <c r="B6" s="9"/>
      <c r="C6" s="9"/>
      <c r="D6" s="9"/>
      <c r="E6" s="9"/>
      <c r="F6" s="9"/>
    </row>
    <row r="7" spans="1:6">
      <c r="A7" s="9"/>
      <c r="B7" s="9"/>
      <c r="C7" s="9"/>
      <c r="D7" s="9"/>
      <c r="E7" s="9"/>
      <c r="F7" s="9"/>
    </row>
    <row r="8" spans="1:6">
      <c r="A8" s="9"/>
      <c r="B8" s="9"/>
      <c r="C8" s="9"/>
      <c r="D8" s="9"/>
      <c r="E8" s="9"/>
      <c r="F8" s="9"/>
    </row>
  </sheetData>
  <mergeCells count="2">
    <mergeCell ref="A1:F1"/>
    <mergeCell ref="A6: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activeCell="D32" sqref="D32"/>
    </sheetView>
  </sheetViews>
  <sheetFormatPr baseColWidth="10" defaultColWidth="8.83203125" defaultRowHeight="15"/>
  <cols>
    <col min="1" max="1" width="30.6640625" customWidth="1"/>
    <col min="2" max="2" width="15" customWidth="1"/>
    <col min="3" max="4" width="36.5" customWidth="1"/>
    <col min="5" max="5" width="33.5" customWidth="1"/>
    <col min="6" max="6" width="36.5" customWidth="1"/>
    <col min="7" max="7" width="15" customWidth="1"/>
    <col min="8" max="8" width="22.1640625" customWidth="1"/>
  </cols>
  <sheetData>
    <row r="1" spans="1:8">
      <c r="A1" s="14" t="s">
        <v>115</v>
      </c>
      <c r="B1" s="15"/>
      <c r="C1" s="15"/>
      <c r="D1" s="15"/>
      <c r="E1" s="15"/>
      <c r="F1" s="15"/>
      <c r="G1" s="15"/>
      <c r="H1" s="15"/>
    </row>
    <row r="2" spans="1:8" ht="16">
      <c r="A2" s="16" t="s">
        <v>33</v>
      </c>
      <c r="B2" s="16" t="s">
        <v>83</v>
      </c>
      <c r="C2" s="16" t="s">
        <v>116</v>
      </c>
      <c r="D2" s="16" t="s">
        <v>117</v>
      </c>
      <c r="E2" s="16" t="s">
        <v>118</v>
      </c>
      <c r="F2" s="16" t="s">
        <v>119</v>
      </c>
      <c r="G2" s="16" t="s">
        <v>120</v>
      </c>
      <c r="H2" s="16" t="s">
        <v>121</v>
      </c>
    </row>
    <row r="3" spans="1:8" ht="32">
      <c r="A3" t="s">
        <v>24</v>
      </c>
      <c r="B3" s="6">
        <v>0.4</v>
      </c>
      <c r="C3" s="3" t="s">
        <v>122</v>
      </c>
      <c r="D3" s="3" t="s">
        <v>123</v>
      </c>
      <c r="E3" s="3" t="s">
        <v>124</v>
      </c>
      <c r="F3" s="3" t="s">
        <v>125</v>
      </c>
      <c r="G3" t="s">
        <v>53</v>
      </c>
      <c r="H3" t="s">
        <v>26</v>
      </c>
    </row>
    <row r="4" spans="1:8" ht="32">
      <c r="A4" t="s">
        <v>28</v>
      </c>
      <c r="B4" s="6">
        <v>0.4</v>
      </c>
      <c r="C4" s="3" t="s">
        <v>126</v>
      </c>
      <c r="D4" s="3" t="s">
        <v>127</v>
      </c>
      <c r="E4" s="3" t="s">
        <v>128</v>
      </c>
      <c r="F4" s="3" t="s">
        <v>129</v>
      </c>
      <c r="G4" t="s">
        <v>53</v>
      </c>
      <c r="H4" t="s">
        <v>30</v>
      </c>
    </row>
    <row r="5" spans="1:8" ht="32">
      <c r="A5" t="s">
        <v>18</v>
      </c>
      <c r="B5" s="6">
        <v>0.2</v>
      </c>
      <c r="C5" s="3" t="s">
        <v>130</v>
      </c>
      <c r="D5" s="3" t="s">
        <v>131</v>
      </c>
      <c r="E5" s="3" t="s">
        <v>132</v>
      </c>
      <c r="F5" s="3" t="s">
        <v>133</v>
      </c>
      <c r="G5" t="s">
        <v>53</v>
      </c>
      <c r="H5" t="s">
        <v>20</v>
      </c>
    </row>
    <row r="6" spans="1:8" ht="32">
      <c r="A6" t="s">
        <v>60</v>
      </c>
      <c r="B6" s="6">
        <v>0.2</v>
      </c>
      <c r="C6" s="3" t="s">
        <v>134</v>
      </c>
      <c r="D6" s="3" t="s">
        <v>135</v>
      </c>
      <c r="E6" s="3" t="s">
        <v>136</v>
      </c>
      <c r="F6" s="3" t="s">
        <v>137</v>
      </c>
      <c r="G6" t="s">
        <v>46</v>
      </c>
      <c r="H6" t="s">
        <v>138</v>
      </c>
    </row>
    <row r="7" spans="1:8" ht="32">
      <c r="A7" t="s">
        <v>66</v>
      </c>
      <c r="B7" s="6">
        <v>0.32</v>
      </c>
      <c r="C7" s="3" t="s">
        <v>139</v>
      </c>
      <c r="D7" s="3" t="s">
        <v>140</v>
      </c>
      <c r="E7" s="3" t="s">
        <v>141</v>
      </c>
      <c r="F7" s="3" t="s">
        <v>142</v>
      </c>
      <c r="G7" t="s">
        <v>72</v>
      </c>
      <c r="H7" t="s">
        <v>30</v>
      </c>
    </row>
    <row r="9" spans="1:8">
      <c r="A9" s="13" t="s">
        <v>143</v>
      </c>
      <c r="B9" s="9"/>
      <c r="C9" s="9"/>
      <c r="D9" s="9"/>
      <c r="E9" s="9"/>
      <c r="F9" s="9"/>
      <c r="G9" s="9"/>
      <c r="H9" s="9"/>
    </row>
    <row r="10" spans="1:8">
      <c r="A10" s="9"/>
      <c r="B10" s="9"/>
      <c r="C10" s="9"/>
      <c r="D10" s="9"/>
      <c r="E10" s="9"/>
      <c r="F10" s="9"/>
      <c r="G10" s="9"/>
      <c r="H10" s="9"/>
    </row>
    <row r="11" spans="1:8">
      <c r="A11" s="9"/>
      <c r="B11" s="9"/>
      <c r="C11" s="9"/>
      <c r="D11" s="9"/>
      <c r="E11" s="9"/>
      <c r="F11" s="9"/>
      <c r="G11" s="9"/>
      <c r="H11" s="9"/>
    </row>
  </sheetData>
  <mergeCells count="2">
    <mergeCell ref="A1:H1"/>
    <mergeCell ref="A9:H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
  <sheetViews>
    <sheetView workbookViewId="0">
      <selection activeCell="D3" sqref="D3"/>
    </sheetView>
  </sheetViews>
  <sheetFormatPr baseColWidth="10" defaultColWidth="8.83203125" defaultRowHeight="15"/>
  <cols>
    <col min="1" max="1" width="30.6640625" customWidth="1"/>
    <col min="2" max="2" width="15" customWidth="1"/>
    <col min="3" max="3" width="36.5" customWidth="1"/>
    <col min="4" max="4" width="33.5" customWidth="1"/>
    <col min="5" max="5" width="36.5" customWidth="1"/>
    <col min="6" max="6" width="19.33203125" customWidth="1"/>
    <col min="7" max="7" width="17.83203125" customWidth="1"/>
  </cols>
  <sheetData>
    <row r="1" spans="1:7">
      <c r="A1" s="14" t="s">
        <v>144</v>
      </c>
      <c r="B1" s="15"/>
      <c r="C1" s="15"/>
      <c r="D1" s="15"/>
      <c r="E1" s="15"/>
      <c r="F1" s="15"/>
      <c r="G1" s="15"/>
    </row>
    <row r="2" spans="1:7" ht="16">
      <c r="A2" s="16" t="s">
        <v>33</v>
      </c>
      <c r="B2" s="16" t="s">
        <v>145</v>
      </c>
      <c r="C2" s="16" t="s">
        <v>146</v>
      </c>
      <c r="D2" s="16" t="s">
        <v>147</v>
      </c>
      <c r="E2" s="16" t="s">
        <v>148</v>
      </c>
      <c r="F2" s="16" t="s">
        <v>121</v>
      </c>
      <c r="G2" s="16" t="s">
        <v>149</v>
      </c>
    </row>
    <row r="3" spans="1:7" ht="32">
      <c r="A3" t="s">
        <v>18</v>
      </c>
      <c r="B3" s="6">
        <v>0.2</v>
      </c>
      <c r="C3" s="3" t="s">
        <v>150</v>
      </c>
      <c r="D3" s="3" t="s">
        <v>151</v>
      </c>
      <c r="E3" s="3" t="s">
        <v>152</v>
      </c>
      <c r="F3" t="s">
        <v>20</v>
      </c>
      <c r="G3" s="7" t="s">
        <v>153</v>
      </c>
    </row>
    <row r="4" spans="1:7" ht="32">
      <c r="A4" t="s">
        <v>60</v>
      </c>
      <c r="B4" s="6">
        <v>0.2</v>
      </c>
      <c r="C4" s="3" t="s">
        <v>154</v>
      </c>
      <c r="D4" s="3" t="s">
        <v>155</v>
      </c>
      <c r="E4" s="3" t="s">
        <v>156</v>
      </c>
      <c r="F4" t="s">
        <v>138</v>
      </c>
      <c r="G4" s="7" t="s">
        <v>157</v>
      </c>
    </row>
    <row r="5" spans="1:7" ht="32">
      <c r="A5" t="s">
        <v>24</v>
      </c>
      <c r="B5" s="6">
        <v>0.4</v>
      </c>
      <c r="C5" s="3" t="s">
        <v>158</v>
      </c>
      <c r="D5" s="3" t="s">
        <v>159</v>
      </c>
      <c r="E5" s="3" t="s">
        <v>160</v>
      </c>
      <c r="F5" t="s">
        <v>26</v>
      </c>
      <c r="G5" s="7" t="s">
        <v>161</v>
      </c>
    </row>
    <row r="7" spans="1:7">
      <c r="A7" s="13" t="s">
        <v>162</v>
      </c>
      <c r="B7" s="9"/>
      <c r="C7" s="9"/>
      <c r="D7" s="9"/>
      <c r="E7" s="9"/>
      <c r="F7" s="9"/>
      <c r="G7" s="9"/>
    </row>
    <row r="8" spans="1:7">
      <c r="A8" s="9"/>
      <c r="B8" s="9"/>
      <c r="C8" s="9"/>
      <c r="D8" s="9"/>
      <c r="E8" s="9"/>
      <c r="F8" s="9"/>
      <c r="G8" s="9"/>
    </row>
    <row r="9" spans="1:7">
      <c r="A9" s="9"/>
      <c r="B9" s="9"/>
      <c r="C9" s="9"/>
      <c r="D9" s="9"/>
      <c r="E9" s="9"/>
      <c r="F9" s="9"/>
      <c r="G9" s="9"/>
    </row>
  </sheetData>
  <mergeCells count="2">
    <mergeCell ref="A1:G1"/>
    <mergeCell ref="A7: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3"/>
  <sheetViews>
    <sheetView workbookViewId="0">
      <selection activeCell="B16" sqref="B16"/>
    </sheetView>
  </sheetViews>
  <sheetFormatPr baseColWidth="10" defaultColWidth="8.83203125" defaultRowHeight="15"/>
  <cols>
    <col min="1" max="1" width="30.6640625" customWidth="1"/>
    <col min="2" max="2" width="107.83203125" customWidth="1"/>
  </cols>
  <sheetData>
    <row r="1" spans="1:2">
      <c r="A1" s="14" t="s">
        <v>163</v>
      </c>
      <c r="B1" s="15"/>
    </row>
    <row r="3" spans="1:2" ht="32">
      <c r="A3" s="8" t="s">
        <v>164</v>
      </c>
      <c r="B3" s="3" t="s">
        <v>165</v>
      </c>
    </row>
    <row r="7" spans="1:2" ht="32">
      <c r="A7" s="8" t="s">
        <v>166</v>
      </c>
      <c r="B7" s="3" t="s">
        <v>167</v>
      </c>
    </row>
    <row r="11" spans="1:2" ht="32">
      <c r="A11" s="8" t="s">
        <v>168</v>
      </c>
      <c r="B11" s="3" t="s">
        <v>169</v>
      </c>
    </row>
    <row r="16" spans="1:2" ht="32">
      <c r="A16" s="8" t="s">
        <v>170</v>
      </c>
      <c r="B16" s="3" t="s">
        <v>171</v>
      </c>
    </row>
    <row r="21" spans="1:2" ht="17">
      <c r="A21" s="8" t="s">
        <v>172</v>
      </c>
      <c r="B21" s="3" t="s">
        <v>173</v>
      </c>
    </row>
    <row r="25" spans="1:2" ht="32">
      <c r="A25" s="8" t="s">
        <v>174</v>
      </c>
      <c r="B25" s="3" t="s">
        <v>175</v>
      </c>
    </row>
    <row r="29" spans="1:2" ht="17">
      <c r="A29" s="8" t="s">
        <v>176</v>
      </c>
      <c r="B29" s="3" t="s">
        <v>177</v>
      </c>
    </row>
    <row r="33" spans="1:2" ht="96">
      <c r="A33" s="8" t="s">
        <v>178</v>
      </c>
      <c r="B33" s="3" t="s">
        <v>179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Assessment Overview</vt:lpstr>
      <vt:lpstr>Evidence Log</vt:lpstr>
      <vt:lpstr>Capability Scoring</vt:lpstr>
      <vt:lpstr>Alignment Notes</vt:lpstr>
      <vt:lpstr>Outcomes Summary</vt:lpstr>
      <vt:lpstr>Low Score Focus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Omar Anwar</cp:lastModifiedBy>
  <dcterms:modified xsi:type="dcterms:W3CDTF">2026-04-07T19:34:17Z</dcterms:modified>
</cp:coreProperties>
</file>